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4635" windowHeight="23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3" i="1"/>
  <c r="C19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3" i="1"/>
  <c r="C16" i="1" l="1"/>
  <c r="D16" i="1" l="1"/>
  <c r="F16" i="1" s="1"/>
  <c r="E16" i="1"/>
  <c r="F4" i="1"/>
  <c r="F5" i="1"/>
  <c r="F6" i="1"/>
  <c r="F7" i="1"/>
  <c r="F8" i="1"/>
  <c r="F9" i="1"/>
  <c r="F10" i="1"/>
  <c r="F11" i="1"/>
  <c r="F12" i="1"/>
  <c r="F13" i="1"/>
  <c r="F14" i="1"/>
  <c r="F15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3" i="1"/>
  <c r="C21" i="1" l="1"/>
</calcChain>
</file>

<file path=xl/sharedStrings.xml><?xml version="1.0" encoding="utf-8"?>
<sst xmlns="http://schemas.openxmlformats.org/spreadsheetml/2006/main" count="24" uniqueCount="23">
  <si>
    <t xml:space="preserve">County </t>
  </si>
  <si>
    <t>Cherokee</t>
  </si>
  <si>
    <t>Population based on 2010 census</t>
  </si>
  <si>
    <t>Clayton</t>
  </si>
  <si>
    <t>Cobb</t>
  </si>
  <si>
    <t>Coweta</t>
  </si>
  <si>
    <t>Dekalb</t>
  </si>
  <si>
    <t>Douglas</t>
  </si>
  <si>
    <t>Fayette</t>
  </si>
  <si>
    <t>Forsyth</t>
  </si>
  <si>
    <t>Fulton</t>
  </si>
  <si>
    <t>Gwinnett</t>
  </si>
  <si>
    <t>Henry</t>
  </si>
  <si>
    <t>paulding</t>
  </si>
  <si>
    <t>Rockdale</t>
  </si>
  <si>
    <t>Actual uncontrolled VOC emissions Summer (tons)</t>
  </si>
  <si>
    <t>Actual uncontrolled VOC emissions Winter (tons)</t>
  </si>
  <si>
    <t>Controlled VOC emissions Summer (tons)</t>
  </si>
  <si>
    <t xml:space="preserve">Total 13 county </t>
  </si>
  <si>
    <t>Difference between controlled and uncontrolled during summer</t>
  </si>
  <si>
    <t xml:space="preserve">Difference between controlled and uncontrolled during winter </t>
  </si>
  <si>
    <t>Controlled VOC emissions Winter (tons)</t>
  </si>
  <si>
    <t>Tons Increase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</si>
</sst>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/>
  </sheetViews>
  <sheetFormatPr defaultRowHeight="15" x14ac:dyDescent="0.25"/>
  <cols>
    <col min="1" max="1" width="15.140625" customWidth="1"/>
    <col min="2" max="3" width="12.7109375" customWidth="1"/>
    <col min="4" max="4" width="12.5703125" customWidth="1"/>
    <col min="5" max="5" width="10.42578125" customWidth="1"/>
    <col min="6" max="6" width="12.140625" customWidth="1"/>
    <col min="8" max="8" width="12.42578125" customWidth="1"/>
  </cols>
  <sheetData>
    <row r="1" spans="1:9" s="3" customFormat="1" ht="105" x14ac:dyDescent="0.25">
      <c r="A1" s="3" t="s">
        <v>0</v>
      </c>
      <c r="B1" s="3" t="s">
        <v>2</v>
      </c>
      <c r="C1" s="3" t="s">
        <v>15</v>
      </c>
      <c r="D1" s="3" t="s">
        <v>16</v>
      </c>
      <c r="E1" s="3" t="s">
        <v>17</v>
      </c>
      <c r="F1" s="3" t="s">
        <v>21</v>
      </c>
      <c r="H1" s="4" t="s">
        <v>19</v>
      </c>
      <c r="I1" s="3" t="s">
        <v>22</v>
      </c>
    </row>
    <row r="3" spans="1:9" x14ac:dyDescent="0.25">
      <c r="A3" t="s">
        <v>1</v>
      </c>
      <c r="B3">
        <v>214346</v>
      </c>
      <c r="C3">
        <f>(B3*0.408*0.229)/2000</f>
        <v>10.013387735999999</v>
      </c>
      <c r="D3">
        <f>(B3*0.202*0.229)/2000</f>
        <v>4.9576086340000005</v>
      </c>
      <c r="E3">
        <f>C3*0.8</f>
        <v>8.0107101887999992</v>
      </c>
      <c r="F3">
        <f>D3*0.26</f>
        <v>1.2889782448400002</v>
      </c>
      <c r="H3">
        <f>C3-E3</f>
        <v>2.0026775471999994</v>
      </c>
      <c r="I3">
        <f>H3/244</f>
        <v>8.2076948655737687E-3</v>
      </c>
    </row>
    <row r="4" spans="1:9" x14ac:dyDescent="0.25">
      <c r="A4" t="s">
        <v>3</v>
      </c>
      <c r="B4">
        <v>259424</v>
      </c>
      <c r="C4">
        <f t="shared" ref="C4:C15" si="0">(B4*0.408*0.229)/2000</f>
        <v>12.119251583999999</v>
      </c>
      <c r="D4">
        <f t="shared" ref="D4:D15" si="1">(B4*0.202*0.229)/2000</f>
        <v>6.0002176960000009</v>
      </c>
      <c r="E4">
        <f t="shared" ref="E4:E16" si="2">C4*0.8</f>
        <v>9.6954012671999994</v>
      </c>
      <c r="F4">
        <f t="shared" ref="F4:F16" si="3">D4*0.26</f>
        <v>1.5600566009600003</v>
      </c>
      <c r="H4">
        <f t="shared" ref="H4:H16" si="4">C4-E4</f>
        <v>2.4238503167999994</v>
      </c>
      <c r="I4">
        <f t="shared" ref="I4:I16" si="5">H4/244</f>
        <v>9.9338127737704889E-3</v>
      </c>
    </row>
    <row r="5" spans="1:9" x14ac:dyDescent="0.25">
      <c r="A5" t="s">
        <v>4</v>
      </c>
      <c r="B5">
        <v>688078</v>
      </c>
      <c r="C5">
        <f t="shared" si="0"/>
        <v>32.144251847999996</v>
      </c>
      <c r="D5">
        <f t="shared" si="1"/>
        <v>15.914556062000003</v>
      </c>
      <c r="E5">
        <f t="shared" si="2"/>
        <v>25.715401478399997</v>
      </c>
      <c r="F5">
        <f t="shared" si="3"/>
        <v>4.1377845761200005</v>
      </c>
      <c r="H5">
        <f t="shared" si="4"/>
        <v>6.4288503695999992</v>
      </c>
      <c r="I5">
        <f t="shared" si="5"/>
        <v>2.6347747416393438E-2</v>
      </c>
    </row>
    <row r="6" spans="1:9" x14ac:dyDescent="0.25">
      <c r="A6" t="s">
        <v>5</v>
      </c>
      <c r="B6">
        <v>127317</v>
      </c>
      <c r="C6">
        <f t="shared" si="0"/>
        <v>5.9477409719999992</v>
      </c>
      <c r="D6">
        <f t="shared" si="1"/>
        <v>2.9447148930000004</v>
      </c>
      <c r="E6">
        <f t="shared" si="2"/>
        <v>4.7581927775999997</v>
      </c>
      <c r="F6">
        <f t="shared" si="3"/>
        <v>0.76562587218000011</v>
      </c>
      <c r="H6">
        <f t="shared" si="4"/>
        <v>1.1895481943999995</v>
      </c>
      <c r="I6">
        <f t="shared" si="5"/>
        <v>4.8751975180327846E-3</v>
      </c>
    </row>
    <row r="7" spans="1:9" x14ac:dyDescent="0.25">
      <c r="A7" t="s">
        <v>6</v>
      </c>
      <c r="B7">
        <v>691893</v>
      </c>
      <c r="C7">
        <f t="shared" si="0"/>
        <v>32.322473387999999</v>
      </c>
      <c r="D7">
        <f t="shared" si="1"/>
        <v>16.002793197000003</v>
      </c>
      <c r="E7">
        <f t="shared" si="2"/>
        <v>25.857978710400001</v>
      </c>
      <c r="F7">
        <f t="shared" si="3"/>
        <v>4.1607262312200008</v>
      </c>
      <c r="H7">
        <f t="shared" si="4"/>
        <v>6.4644946775999976</v>
      </c>
      <c r="I7">
        <f t="shared" si="5"/>
        <v>2.649383064590163E-2</v>
      </c>
    </row>
    <row r="8" spans="1:9" x14ac:dyDescent="0.25">
      <c r="A8" t="s">
        <v>7</v>
      </c>
      <c r="B8">
        <v>132403</v>
      </c>
      <c r="C8">
        <f t="shared" si="0"/>
        <v>6.1853385479999998</v>
      </c>
      <c r="D8">
        <f t="shared" si="1"/>
        <v>3.0623489870000005</v>
      </c>
      <c r="E8">
        <f t="shared" si="2"/>
        <v>4.9482708384</v>
      </c>
      <c r="F8">
        <f t="shared" si="3"/>
        <v>0.79621073662000019</v>
      </c>
      <c r="H8">
        <f t="shared" si="4"/>
        <v>1.2370677095999998</v>
      </c>
      <c r="I8">
        <f t="shared" si="5"/>
        <v>5.0699496295081962E-3</v>
      </c>
    </row>
    <row r="9" spans="1:9" x14ac:dyDescent="0.25">
      <c r="A9" t="s">
        <v>8</v>
      </c>
      <c r="B9">
        <v>106567</v>
      </c>
      <c r="C9">
        <f t="shared" si="0"/>
        <v>4.9783839719999996</v>
      </c>
      <c r="D9">
        <f t="shared" si="1"/>
        <v>2.4647881430000003</v>
      </c>
      <c r="E9">
        <f t="shared" si="2"/>
        <v>3.9827071776</v>
      </c>
      <c r="F9">
        <f t="shared" si="3"/>
        <v>0.64084491718000014</v>
      </c>
      <c r="H9">
        <f t="shared" si="4"/>
        <v>0.99567679439999957</v>
      </c>
      <c r="I9">
        <f t="shared" si="5"/>
        <v>4.0806425999999982E-3</v>
      </c>
    </row>
    <row r="10" spans="1:9" x14ac:dyDescent="0.25">
      <c r="A10" t="s">
        <v>9</v>
      </c>
      <c r="B10">
        <v>175511</v>
      </c>
      <c r="C10">
        <f t="shared" si="0"/>
        <v>8.1991718760000012</v>
      </c>
      <c r="D10">
        <f t="shared" si="1"/>
        <v>4.0593939190000006</v>
      </c>
      <c r="E10">
        <f t="shared" si="2"/>
        <v>6.5593375008000017</v>
      </c>
      <c r="F10">
        <f t="shared" si="3"/>
        <v>1.0554424189400002</v>
      </c>
      <c r="H10">
        <f t="shared" si="4"/>
        <v>1.6398343751999995</v>
      </c>
      <c r="I10">
        <f t="shared" si="5"/>
        <v>6.7206326852458998E-3</v>
      </c>
    </row>
    <row r="11" spans="1:9" x14ac:dyDescent="0.25">
      <c r="A11" t="s">
        <v>10</v>
      </c>
      <c r="B11">
        <v>920581</v>
      </c>
      <c r="C11">
        <f t="shared" si="0"/>
        <v>43.005861996</v>
      </c>
      <c r="D11">
        <f t="shared" si="1"/>
        <v>21.292117949000001</v>
      </c>
      <c r="E11">
        <f t="shared" si="2"/>
        <v>34.404689596800004</v>
      </c>
      <c r="F11">
        <f t="shared" si="3"/>
        <v>5.5359506667400007</v>
      </c>
      <c r="H11">
        <f t="shared" si="4"/>
        <v>8.6011723991999958</v>
      </c>
      <c r="I11">
        <f t="shared" si="5"/>
        <v>3.5250706554098343E-2</v>
      </c>
    </row>
    <row r="12" spans="1:9" x14ac:dyDescent="0.25">
      <c r="A12" t="s">
        <v>11</v>
      </c>
      <c r="B12">
        <v>805321</v>
      </c>
      <c r="C12">
        <f t="shared" si="0"/>
        <v>37.621375835999999</v>
      </c>
      <c r="D12">
        <f t="shared" si="1"/>
        <v>18.626269408999999</v>
      </c>
      <c r="E12">
        <f t="shared" si="2"/>
        <v>30.0971006688</v>
      </c>
      <c r="F12">
        <f t="shared" si="3"/>
        <v>4.8428300463399996</v>
      </c>
      <c r="H12">
        <f t="shared" si="4"/>
        <v>7.524275167199999</v>
      </c>
      <c r="I12">
        <f t="shared" si="5"/>
        <v>3.0837193308196717E-2</v>
      </c>
    </row>
    <row r="13" spans="1:9" x14ac:dyDescent="0.25">
      <c r="A13" t="s">
        <v>12</v>
      </c>
      <c r="B13">
        <v>203922</v>
      </c>
      <c r="C13">
        <f t="shared" si="0"/>
        <v>9.5264201519999983</v>
      </c>
      <c r="D13">
        <f t="shared" si="1"/>
        <v>4.7165119380000009</v>
      </c>
      <c r="E13">
        <f t="shared" si="2"/>
        <v>7.6211361215999993</v>
      </c>
      <c r="F13">
        <f t="shared" si="3"/>
        <v>1.2262931038800002</v>
      </c>
      <c r="H13">
        <f t="shared" si="4"/>
        <v>1.9052840303999989</v>
      </c>
      <c r="I13">
        <f t="shared" si="5"/>
        <v>7.8085411081967168E-3</v>
      </c>
    </row>
    <row r="14" spans="1:9" x14ac:dyDescent="0.25">
      <c r="A14" t="s">
        <v>13</v>
      </c>
      <c r="B14">
        <v>142324</v>
      </c>
      <c r="C14">
        <f t="shared" si="0"/>
        <v>6.6488079840000003</v>
      </c>
      <c r="D14">
        <f t="shared" si="1"/>
        <v>3.2918117960000002</v>
      </c>
      <c r="E14">
        <f t="shared" si="2"/>
        <v>5.3190463872000002</v>
      </c>
      <c r="F14">
        <f t="shared" si="3"/>
        <v>0.85587106696000004</v>
      </c>
      <c r="H14">
        <f t="shared" si="4"/>
        <v>1.3297615968000001</v>
      </c>
      <c r="I14">
        <f t="shared" si="5"/>
        <v>5.4498426098360661E-3</v>
      </c>
    </row>
    <row r="15" spans="1:9" x14ac:dyDescent="0.25">
      <c r="A15" t="s">
        <v>14</v>
      </c>
      <c r="B15">
        <v>85215</v>
      </c>
      <c r="C15">
        <f t="shared" si="0"/>
        <v>3.9809039400000001</v>
      </c>
      <c r="D15">
        <f t="shared" si="1"/>
        <v>1.9709377350000001</v>
      </c>
      <c r="E15">
        <f t="shared" si="2"/>
        <v>3.1847231520000001</v>
      </c>
      <c r="F15">
        <f t="shared" si="3"/>
        <v>0.51244381110000004</v>
      </c>
      <c r="H15">
        <f t="shared" si="4"/>
        <v>0.79618078800000003</v>
      </c>
      <c r="I15">
        <f t="shared" si="5"/>
        <v>3.2630360163934426E-3</v>
      </c>
    </row>
    <row r="16" spans="1:9" s="2" customFormat="1" x14ac:dyDescent="0.25">
      <c r="A16" s="2" t="s">
        <v>18</v>
      </c>
      <c r="C16" s="2">
        <f>SUM(C3:C15)</f>
        <v>212.69336983199997</v>
      </c>
      <c r="D16" s="2">
        <f>SUM(D3:D15)</f>
        <v>105.30407035800002</v>
      </c>
      <c r="E16" s="2">
        <f t="shared" si="2"/>
        <v>170.15469586559999</v>
      </c>
      <c r="F16" s="2">
        <f t="shared" si="3"/>
        <v>27.379058293080007</v>
      </c>
      <c r="H16">
        <f t="shared" si="4"/>
        <v>42.538673966399983</v>
      </c>
      <c r="I16" s="2">
        <f t="shared" si="5"/>
        <v>0.17433882773114748</v>
      </c>
    </row>
    <row r="19" spans="2:3" ht="105" x14ac:dyDescent="0.25">
      <c r="B19" s="1" t="s">
        <v>19</v>
      </c>
      <c r="C19" s="2">
        <f>C16-E16</f>
        <v>42.538673966399983</v>
      </c>
    </row>
    <row r="20" spans="2:3" x14ac:dyDescent="0.25">
      <c r="B20" s="1"/>
    </row>
    <row r="21" spans="2:3" ht="105" x14ac:dyDescent="0.25">
      <c r="B21" s="1" t="s">
        <v>20</v>
      </c>
      <c r="C21" s="2">
        <f>D16-F16</f>
        <v>77.925012064920011</v>
      </c>
    </row>
  </sheetData>
  <printOptions gridLines="1"/>
  <pageMargins left="0.7" right="0.7" top="0.75" bottom="0.75" header="0.3" footer="0.3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Georgia DNR Environmental Protection Division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tvanjani</dc:creator>
  <cp:lastModifiedBy>Johnston, Jimmy</cp:lastModifiedBy>
  <cp:lastPrinted>2014-11-21T13:07:14Z</cp:lastPrinted>
  <dcterms:created xsi:type="dcterms:W3CDTF">2013-02-20T20:32:56Z</dcterms:created>
  <dcterms:modified xsi:type="dcterms:W3CDTF">2014-11-21T13:07:22Z</dcterms:modified>
</cp:coreProperties>
</file>